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treb/Downloads/"/>
    </mc:Choice>
  </mc:AlternateContent>
  <xr:revisionPtr revIDLastSave="0" documentId="13_ncr:1_{C2A3319C-A2CF-4A41-9A2F-43EAD84926BE}" xr6:coauthVersionLast="47" xr6:coauthVersionMax="47" xr10:uidLastSave="{00000000-0000-0000-0000-000000000000}"/>
  <bookViews>
    <workbookView xWindow="0" yWindow="700" windowWidth="28800" windowHeight="15840" xr2:uid="{4BE9211A-78A3-E442-98FA-C08BCBB17C7A}"/>
  </bookViews>
  <sheets>
    <sheet name="Формы" sheetId="2" r:id="rId1"/>
    <sheet name="Лист1" sheetId="1" r:id="rId2"/>
  </sheets>
  <definedNames>
    <definedName name="_xlnm.Print_Area" localSheetId="0">Формы!$B$2:$F$27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L13" i="2"/>
  <c r="H13" i="2"/>
  <c r="H14" i="2" s="1"/>
  <c r="F18" i="2"/>
  <c r="E18" i="2"/>
  <c r="F16" i="2"/>
  <c r="E16" i="2"/>
  <c r="F13" i="2"/>
  <c r="E13" i="2"/>
  <c r="D19" i="2"/>
  <c r="C19" i="2"/>
  <c r="E8" i="1"/>
  <c r="F19" i="2" l="1"/>
  <c r="H19" i="2"/>
  <c r="E19" i="2"/>
</calcChain>
</file>

<file path=xl/sharedStrings.xml><?xml version="1.0" encoding="utf-8"?>
<sst xmlns="http://schemas.openxmlformats.org/spreadsheetml/2006/main" count="73" uniqueCount="72">
  <si>
    <t>тыс. долл.</t>
  </si>
  <si>
    <t>BM@N (5,6)</t>
  </si>
  <si>
    <t>BM@N (10)</t>
  </si>
  <si>
    <t>BM@N (4)</t>
  </si>
  <si>
    <t>CMS(5,6)</t>
  </si>
  <si>
    <t>CMS(4)</t>
  </si>
  <si>
    <t>NA-62(5,6)</t>
  </si>
  <si>
    <t>NA-62(4)</t>
  </si>
  <si>
    <t>NA-61 (5,6)</t>
  </si>
  <si>
    <t>NA-61(4)</t>
  </si>
  <si>
    <t>STAR (5,6)</t>
  </si>
  <si>
    <t>STAR (10)</t>
  </si>
  <si>
    <t>STAR(4)</t>
  </si>
  <si>
    <t>DSS(5,6)</t>
  </si>
  <si>
    <t>DSS(4)</t>
  </si>
  <si>
    <t>HADES(5,6)</t>
  </si>
  <si>
    <t>HADES(4)</t>
  </si>
  <si>
    <t>HiperNIs(5,6)</t>
  </si>
  <si>
    <t>ALPOM-2 (5,6)</t>
  </si>
  <si>
    <t>ALPOM-2 (10)</t>
  </si>
  <si>
    <t>ALPOM-2 (4)</t>
  </si>
  <si>
    <t>CBM (5,6)</t>
  </si>
  <si>
    <t>CBM (4)</t>
  </si>
  <si>
    <t>Panda (5,6)</t>
  </si>
  <si>
    <t>Panda (4)</t>
  </si>
  <si>
    <t>Upgrade CMS (5,6)</t>
  </si>
  <si>
    <t>ALICE</t>
  </si>
  <si>
    <t>MPD (5,6)</t>
  </si>
  <si>
    <t>MPD (10)</t>
  </si>
  <si>
    <t>MPD (4)</t>
  </si>
  <si>
    <t>Compass (5,6)</t>
  </si>
  <si>
    <t>ATLAS (5,6) оставить то что есть</t>
  </si>
  <si>
    <t>NA-64 (5,6)</t>
  </si>
  <si>
    <t>NA-64 (4)</t>
  </si>
  <si>
    <t>SPD (5,6,10)</t>
  </si>
  <si>
    <t>Экспулатация базовых установок</t>
  </si>
  <si>
    <t>Инфраструктура Лаборатории (5,6,19)</t>
  </si>
  <si>
    <t>Форма 1.1</t>
  </si>
  <si>
    <t>ЛФВЭ</t>
  </si>
  <si>
    <t>Раздел 1 - Научные исследования</t>
  </si>
  <si>
    <t>Другие научные темы</t>
  </si>
  <si>
    <t>Раздел 2 - Эксплуатация базовых установок</t>
  </si>
  <si>
    <t>Раздел 3 - Инфраструктура</t>
  </si>
  <si>
    <t>Инфраструктура лаборатории</t>
  </si>
  <si>
    <t>ВСЕГО</t>
  </si>
  <si>
    <t>Прогноз курса доллара США                         (рублей за 1 доллар США)</t>
  </si>
  <si>
    <t>Прогноз курса евро                                        (долларов США за 1 евро)</t>
  </si>
  <si>
    <t>Прогноз среднегодовой инфляции             (в рублях в среднем за год)</t>
  </si>
  <si>
    <t>Семилетний план</t>
  </si>
  <si>
    <t>Предварительный проект</t>
  </si>
  <si>
    <t>Ускорительный комплекс NICA (т.1065)</t>
  </si>
  <si>
    <t>Нуклотрон NICA</t>
  </si>
  <si>
    <t>(в млн. долларов США)</t>
  </si>
  <si>
    <t xml:space="preserve">Проект расходов на материальные затраты, НИОКР и строительство (статьи 5, 6, 9, 10, 18, 19) </t>
  </si>
  <si>
    <t>NICA</t>
  </si>
  <si>
    <t>Nulcotron-NICA (5,6,10)</t>
  </si>
  <si>
    <t>Другие проекты</t>
  </si>
  <si>
    <t xml:space="preserve">BM@N </t>
  </si>
  <si>
    <t xml:space="preserve">MPD </t>
  </si>
  <si>
    <t xml:space="preserve">SPD </t>
  </si>
  <si>
    <t>CMS</t>
  </si>
  <si>
    <t>NA-62</t>
  </si>
  <si>
    <t xml:space="preserve">NA-61 </t>
  </si>
  <si>
    <t xml:space="preserve">STAR </t>
  </si>
  <si>
    <t xml:space="preserve">NA-64 </t>
  </si>
  <si>
    <t>DSS</t>
  </si>
  <si>
    <t>HADES</t>
  </si>
  <si>
    <t xml:space="preserve">CBM </t>
  </si>
  <si>
    <t xml:space="preserve">ATLAS </t>
  </si>
  <si>
    <t>Снижение затрат в связи с окончанием реконструкции строительных объектов Лаборатории</t>
  </si>
  <si>
    <r>
      <t xml:space="preserve">PAC,    </t>
    </r>
    <r>
      <rPr>
        <b/>
        <sz val="14"/>
        <color theme="1"/>
        <rFont val="Arial"/>
        <family val="2"/>
      </rPr>
      <t>тыс. долларов США</t>
    </r>
  </si>
  <si>
    <t>Nuclotron-NICA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</si>
</sst>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</font>
    <font>
      <sz val="10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8"/>
      <color rgb="FF0070C0"/>
      <name val="Arial"/>
      <family val="2"/>
      <charset val="204"/>
    </font>
    <font>
      <b/>
      <sz val="18"/>
      <color rgb="FF0070C0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b/>
      <sz val="12"/>
      <color rgb="FF7030A0"/>
      <name val="Calibri"/>
      <family val="2"/>
      <charset val="204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77">
    <xf numFmtId="0" fontId="0" fillId="0" borderId="0" xfId="0"/>
    <xf numFmtId="0" fontId="1" fillId="0" borderId="0" xfId="1"/>
    <xf numFmtId="164" fontId="0" fillId="0" borderId="0" xfId="0" applyNumberFormat="1"/>
    <xf numFmtId="0" fontId="3" fillId="0" borderId="0" xfId="2"/>
    <xf numFmtId="0" fontId="3" fillId="0" borderId="0" xfId="2" applyAlignment="1">
      <alignment horizontal="right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center" vertical="center" wrapText="1"/>
    </xf>
    <xf numFmtId="0" fontId="8" fillId="0" borderId="0" xfId="2" applyFont="1"/>
    <xf numFmtId="0" fontId="9" fillId="0" borderId="0" xfId="2" applyFont="1" applyAlignment="1">
      <alignment horizontal="right"/>
    </xf>
    <xf numFmtId="0" fontId="9" fillId="0" borderId="0" xfId="2" applyFont="1"/>
    <xf numFmtId="0" fontId="8" fillId="0" borderId="1" xfId="2" applyFont="1" applyBorder="1" applyAlignment="1">
      <alignment horizontal="center" vertical="top" wrapText="1"/>
    </xf>
    <xf numFmtId="0" fontId="8" fillId="0" borderId="2" xfId="2" applyFont="1" applyBorder="1"/>
    <xf numFmtId="0" fontId="8" fillId="0" borderId="3" xfId="2" applyFont="1" applyBorder="1"/>
    <xf numFmtId="0" fontId="8" fillId="0" borderId="4" xfId="2" applyFont="1" applyBorder="1" applyAlignment="1">
      <alignment horizontal="center"/>
    </xf>
    <xf numFmtId="0" fontId="9" fillId="0" borderId="2" xfId="2" applyFont="1" applyBorder="1"/>
    <xf numFmtId="164" fontId="9" fillId="0" borderId="5" xfId="2" applyNumberFormat="1" applyFont="1" applyBorder="1"/>
    <xf numFmtId="164" fontId="3" fillId="0" borderId="0" xfId="2" applyNumberFormat="1"/>
    <xf numFmtId="0" fontId="9" fillId="0" borderId="6" xfId="2" applyFont="1" applyBorder="1"/>
    <xf numFmtId="164" fontId="10" fillId="0" borderId="7" xfId="2" applyNumberFormat="1" applyFont="1" applyBorder="1"/>
    <xf numFmtId="0" fontId="8" fillId="0" borderId="8" xfId="2" applyFont="1" applyBorder="1"/>
    <xf numFmtId="164" fontId="8" fillId="0" borderId="0" xfId="2" applyNumberFormat="1" applyFont="1"/>
    <xf numFmtId="0" fontId="9" fillId="0" borderId="1" xfId="2" applyFont="1" applyBorder="1"/>
    <xf numFmtId="164" fontId="9" fillId="0" borderId="1" xfId="2" applyNumberFormat="1" applyFont="1" applyBorder="1" applyAlignment="1">
      <alignment horizontal="right"/>
    </xf>
    <xf numFmtId="0" fontId="11" fillId="0" borderId="0" xfId="2" applyFont="1"/>
    <xf numFmtId="0" fontId="9" fillId="0" borderId="9" xfId="2" applyFont="1" applyBorder="1"/>
    <xf numFmtId="164" fontId="9" fillId="0" borderId="1" xfId="2" applyNumberFormat="1" applyFont="1" applyBorder="1"/>
    <xf numFmtId="0" fontId="8" fillId="0" borderId="9" xfId="2" applyFont="1" applyBorder="1"/>
    <xf numFmtId="164" fontId="8" fillId="0" borderId="1" xfId="2" applyNumberFormat="1" applyFont="1" applyBorder="1"/>
    <xf numFmtId="164" fontId="12" fillId="0" borderId="0" xfId="2" applyNumberFormat="1" applyFont="1" applyAlignment="1">
      <alignment vertical="center"/>
    </xf>
    <xf numFmtId="0" fontId="9" fillId="0" borderId="0" xfId="2" applyFont="1" applyAlignment="1">
      <alignment wrapText="1"/>
    </xf>
    <xf numFmtId="165" fontId="9" fillId="0" borderId="0" xfId="2" applyNumberFormat="1" applyFont="1"/>
    <xf numFmtId="165" fontId="10" fillId="0" borderId="0" xfId="2" applyNumberFormat="1" applyFont="1" applyAlignment="1">
      <alignment horizontal="right"/>
    </xf>
    <xf numFmtId="165" fontId="13" fillId="0" borderId="0" xfId="2" applyNumberFormat="1" applyFont="1"/>
    <xf numFmtId="0" fontId="14" fillId="0" borderId="0" xfId="2" applyFont="1"/>
    <xf numFmtId="9" fontId="9" fillId="0" borderId="0" xfId="2" applyNumberFormat="1" applyFont="1"/>
    <xf numFmtId="164" fontId="9" fillId="0" borderId="4" xfId="2" applyNumberFormat="1" applyFont="1" applyBorder="1"/>
    <xf numFmtId="164" fontId="10" fillId="0" borderId="11" xfId="2" applyNumberFormat="1" applyFont="1" applyBorder="1"/>
    <xf numFmtId="164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/>
    <xf numFmtId="0" fontId="2" fillId="0" borderId="1" xfId="0" applyFont="1" applyBorder="1"/>
    <xf numFmtId="0" fontId="3" fillId="0" borderId="1" xfId="2" applyBorder="1"/>
    <xf numFmtId="164" fontId="8" fillId="0" borderId="1" xfId="2" applyNumberFormat="1" applyFont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6" fillId="0" borderId="0" xfId="2" applyFont="1"/>
    <xf numFmtId="0" fontId="15" fillId="0" borderId="13" xfId="2" applyFont="1" applyBorder="1"/>
    <xf numFmtId="0" fontId="15" fillId="0" borderId="14" xfId="2" applyFont="1" applyBorder="1"/>
    <xf numFmtId="0" fontId="15" fillId="0" borderId="12" xfId="2" applyFont="1" applyBorder="1" applyAlignment="1">
      <alignment horizontal="center"/>
    </xf>
    <xf numFmtId="0" fontId="19" fillId="0" borderId="15" xfId="0" applyFont="1" applyBorder="1"/>
    <xf numFmtId="0" fontId="19" fillId="0" borderId="17" xfId="0" applyFont="1" applyBorder="1" applyAlignment="1">
      <alignment vertical="top"/>
    </xf>
    <xf numFmtId="0" fontId="18" fillId="0" borderId="12" xfId="2" applyFont="1" applyBorder="1" applyAlignment="1">
      <alignment horizontal="center" vertical="center"/>
    </xf>
    <xf numFmtId="0" fontId="15" fillId="0" borderId="13" xfId="2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164" fontId="20" fillId="0" borderId="0" xfId="0" applyNumberFormat="1" applyFont="1" applyBorder="1"/>
    <xf numFmtId="164" fontId="20" fillId="0" borderId="16" xfId="0" applyNumberFormat="1" applyFont="1" applyBorder="1"/>
    <xf numFmtId="164" fontId="20" fillId="0" borderId="18" xfId="0" applyNumberFormat="1" applyFont="1" applyBorder="1" applyAlignment="1">
      <alignment vertical="top"/>
    </xf>
    <xf numFmtId="164" fontId="20" fillId="0" borderId="19" xfId="0" applyNumberFormat="1" applyFont="1" applyBorder="1" applyAlignment="1">
      <alignment vertical="top"/>
    </xf>
    <xf numFmtId="164" fontId="21" fillId="0" borderId="0" xfId="0" applyNumberFormat="1" applyFont="1" applyBorder="1"/>
    <xf numFmtId="164" fontId="21" fillId="0" borderId="16" xfId="0" applyNumberFormat="1" applyFont="1" applyBorder="1"/>
    <xf numFmtId="0" fontId="17" fillId="0" borderId="18" xfId="2" applyFont="1" applyBorder="1" applyAlignment="1">
      <alignment vertical="top"/>
    </xf>
    <xf numFmtId="0" fontId="17" fillId="0" borderId="19" xfId="2" applyFont="1" applyBorder="1" applyAlignment="1">
      <alignment vertical="top"/>
    </xf>
    <xf numFmtId="0" fontId="8" fillId="0" borderId="1" xfId="2" applyFont="1" applyBorder="1" applyAlignment="1">
      <alignment horizontal="center" vertical="center" wrapText="1"/>
    </xf>
    <xf numFmtId="164" fontId="18" fillId="3" borderId="10" xfId="2" applyNumberFormat="1" applyFont="1" applyFill="1" applyBorder="1" applyAlignment="1">
      <alignment horizontal="right"/>
    </xf>
    <xf numFmtId="164" fontId="26" fillId="0" borderId="11" xfId="2" applyNumberFormat="1" applyFont="1" applyBorder="1"/>
    <xf numFmtId="164" fontId="17" fillId="0" borderId="4" xfId="2" applyNumberFormat="1" applyFont="1" applyBorder="1"/>
    <xf numFmtId="164" fontId="17" fillId="0" borderId="10" xfId="2" applyNumberFormat="1" applyFont="1" applyBorder="1"/>
    <xf numFmtId="0" fontId="22" fillId="0" borderId="0" xfId="2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20" xfId="2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20CF6E6A-0EDC-324A-BE69-BA0053085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7</xdr:row>
      <xdr:rowOff>114300</xdr:rowOff>
    </xdr:from>
    <xdr:to>
      <xdr:col>9</xdr:col>
      <xdr:colOff>660400</xdr:colOff>
      <xdr:row>12</xdr:row>
      <xdr:rowOff>114300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8CFF3631-5494-304B-AA9A-8281072D83F4}"/>
            </a:ext>
          </a:extLst>
        </xdr:cNvPr>
        <xdr:cNvCxnSpPr/>
      </xdr:nvCxnSpPr>
      <xdr:spPr>
        <a:xfrm flipH="1">
          <a:off x="5727700" y="2095500"/>
          <a:ext cx="3479800" cy="14605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13</xdr:row>
      <xdr:rowOff>228600</xdr:rowOff>
    </xdr:from>
    <xdr:to>
      <xdr:col>10</xdr:col>
      <xdr:colOff>0</xdr:colOff>
      <xdr:row>15</xdr:row>
      <xdr:rowOff>203200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97A84FD5-8EBA-9C46-AD10-1A5CA2861BB7}"/>
            </a:ext>
          </a:extLst>
        </xdr:cNvPr>
        <xdr:cNvCxnSpPr/>
      </xdr:nvCxnSpPr>
      <xdr:spPr>
        <a:xfrm flipH="1" flipV="1">
          <a:off x="5816600" y="3924300"/>
          <a:ext cx="3403600" cy="4826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800100</xdr:colOff>
      <xdr:row>18</xdr:row>
      <xdr:rowOff>0</xdr:rowOff>
    </xdr:from>
    <xdr:to>
      <xdr:col>10</xdr:col>
      <xdr:colOff>0</xdr:colOff>
      <xdr:row>22</xdr:row>
      <xdr:rowOff>342900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7CAA6AEA-B896-904B-B6B6-4D31950C23F5}"/>
            </a:ext>
          </a:extLst>
        </xdr:cNvPr>
        <xdr:cNvCxnSpPr/>
      </xdr:nvCxnSpPr>
      <xdr:spPr>
        <a:xfrm flipH="1" flipV="1">
          <a:off x="6464300" y="4965700"/>
          <a:ext cx="2755900" cy="14605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165100</xdr:colOff>
      <xdr:row>2</xdr:row>
      <xdr:rowOff>241300</xdr:rowOff>
    </xdr:from>
    <xdr:to>
      <xdr:col>23</xdr:col>
      <xdr:colOff>553822</xdr:colOff>
      <xdr:row>45</xdr:row>
      <xdr:rowOff>127000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C57094A3-864F-384B-B863-FD2B5026C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571500"/>
          <a:ext cx="7119722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@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M@N%20(4)" TargetMode="External"/><Relationship Id="rId2" Type="http://schemas.openxmlformats.org/officeDocument/2006/relationships/hyperlink" Target="mailto:BM@N%20(10)" TargetMode="External"/><Relationship Id="rId1" Type="http://schemas.openxmlformats.org/officeDocument/2006/relationships/hyperlink" Target="mailto:BM@N%20(5,6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7807-D8AD-1141-8819-0FFD09008244}">
  <sheetPr>
    <pageSetUpPr fitToPage="1"/>
  </sheetPr>
  <dimension ref="B2:O26"/>
  <sheetViews>
    <sheetView tabSelected="1" topLeftCell="A2" workbookViewId="0">
      <selection activeCell="K10" sqref="K10"/>
    </sheetView>
  </sheetViews>
  <sheetFormatPr baseColWidth="10" defaultColWidth="8.83203125" defaultRowHeight="13" x14ac:dyDescent="0.15"/>
  <cols>
    <col min="1" max="1" width="3" style="3" customWidth="1"/>
    <col min="2" max="2" width="40.5" style="3" customWidth="1"/>
    <col min="3" max="3" width="9.1640625" style="3" customWidth="1"/>
    <col min="4" max="4" width="9.83203125" style="3" customWidth="1"/>
    <col min="5" max="5" width="10.33203125" style="3" customWidth="1"/>
    <col min="6" max="6" width="11.33203125" style="3" customWidth="1"/>
    <col min="7" max="7" width="3" style="3" customWidth="1"/>
    <col min="8" max="8" width="8.83203125" style="3"/>
    <col min="9" max="9" width="7" style="3" customWidth="1"/>
    <col min="10" max="10" width="0.5" style="3" customWidth="1"/>
    <col min="11" max="11" width="16.83203125" style="3" customWidth="1"/>
    <col min="12" max="13" width="9.33203125" style="3" bestFit="1" customWidth="1"/>
    <col min="14" max="16384" width="8.83203125" style="3"/>
  </cols>
  <sheetData>
    <row r="2" spans="2:15" x14ac:dyDescent="0.15">
      <c r="F2" s="4" t="s">
        <v>37</v>
      </c>
    </row>
    <row r="3" spans="2:15" ht="30.25" customHeight="1" x14ac:dyDescent="0.3">
      <c r="B3" s="73" t="s">
        <v>38</v>
      </c>
      <c r="C3" s="73"/>
      <c r="D3" s="73"/>
      <c r="E3" s="73"/>
      <c r="F3" s="73"/>
      <c r="G3" s="5"/>
    </row>
    <row r="4" spans="2:15" ht="24" customHeight="1" x14ac:dyDescent="0.25">
      <c r="B4" s="6"/>
      <c r="C4" s="6"/>
      <c r="D4" s="6"/>
      <c r="E4" s="6"/>
      <c r="O4" s="46">
        <v>1000</v>
      </c>
    </row>
    <row r="5" spans="2:15" s="7" customFormat="1" ht="24" customHeight="1" thickBot="1" x14ac:dyDescent="0.35">
      <c r="B5" s="6"/>
      <c r="C5" s="6"/>
      <c r="D5" s="6"/>
      <c r="E5" s="6"/>
      <c r="K5" s="68" t="s">
        <v>70</v>
      </c>
      <c r="L5" s="69"/>
      <c r="M5" s="69"/>
    </row>
    <row r="6" spans="2:15" ht="36" customHeight="1" x14ac:dyDescent="0.15">
      <c r="B6" s="74" t="s">
        <v>53</v>
      </c>
      <c r="C6" s="74"/>
      <c r="D6" s="74"/>
      <c r="E6" s="74"/>
      <c r="F6" s="74"/>
      <c r="K6" s="52" t="s">
        <v>54</v>
      </c>
      <c r="L6" s="53">
        <v>2024</v>
      </c>
      <c r="M6" s="54">
        <v>2025</v>
      </c>
    </row>
    <row r="7" spans="2:15" ht="16.5" customHeight="1" x14ac:dyDescent="0.25">
      <c r="B7" s="8"/>
      <c r="C7" s="8"/>
      <c r="D7" s="8"/>
      <c r="E7" s="8"/>
      <c r="F7" s="8"/>
      <c r="K7" s="50" t="s">
        <v>57</v>
      </c>
      <c r="L7" s="55">
        <v>400</v>
      </c>
      <c r="M7" s="56">
        <v>380</v>
      </c>
    </row>
    <row r="8" spans="2:15" ht="16.5" customHeight="1" x14ac:dyDescent="0.25">
      <c r="B8" s="8"/>
      <c r="C8" s="8"/>
      <c r="D8" s="8"/>
      <c r="E8" s="8"/>
      <c r="F8" s="8"/>
      <c r="K8" s="50" t="s">
        <v>58</v>
      </c>
      <c r="L8" s="55">
        <v>5800</v>
      </c>
      <c r="M8" s="56">
        <v>7020</v>
      </c>
    </row>
    <row r="9" spans="2:15" ht="15" customHeight="1" x14ac:dyDescent="0.25">
      <c r="B9" s="9"/>
      <c r="F9" s="10" t="s">
        <v>52</v>
      </c>
      <c r="K9" s="50" t="s">
        <v>59</v>
      </c>
      <c r="L9" s="55">
        <v>25000</v>
      </c>
      <c r="M9" s="56">
        <v>15000</v>
      </c>
    </row>
    <row r="10" spans="2:15" ht="30" customHeight="1" thickBot="1" x14ac:dyDescent="0.25">
      <c r="B10" s="11"/>
      <c r="C10" s="75" t="s">
        <v>48</v>
      </c>
      <c r="D10" s="76"/>
      <c r="E10" s="75" t="s">
        <v>49</v>
      </c>
      <c r="F10" s="76"/>
      <c r="K10" s="51" t="s">
        <v>71</v>
      </c>
      <c r="L10" s="57">
        <v>3000</v>
      </c>
      <c r="M10" s="58">
        <v>3000</v>
      </c>
    </row>
    <row r="11" spans="2:15" ht="34" customHeight="1" thickBot="1" x14ac:dyDescent="0.35">
      <c r="B11" s="11"/>
      <c r="C11" s="12">
        <v>2022</v>
      </c>
      <c r="D11" s="12">
        <v>2023</v>
      </c>
      <c r="E11" s="12">
        <v>2024</v>
      </c>
      <c r="F11" s="12">
        <v>2025</v>
      </c>
      <c r="H11" s="63">
        <v>2021</v>
      </c>
      <c r="K11" s="68" t="s">
        <v>70</v>
      </c>
      <c r="L11" s="69"/>
      <c r="M11" s="69"/>
    </row>
    <row r="12" spans="2:15" ht="20" customHeight="1" x14ac:dyDescent="0.2">
      <c r="B12" s="13" t="s">
        <v>39</v>
      </c>
      <c r="C12" s="14"/>
      <c r="D12" s="14"/>
      <c r="E12" s="14"/>
      <c r="F12" s="15"/>
      <c r="H12" s="42"/>
      <c r="K12" s="49" t="s">
        <v>56</v>
      </c>
      <c r="L12" s="47">
        <v>2024</v>
      </c>
      <c r="M12" s="48">
        <v>2025</v>
      </c>
    </row>
    <row r="13" spans="2:15" ht="20" customHeight="1" x14ac:dyDescent="0.25">
      <c r="B13" s="16" t="s">
        <v>50</v>
      </c>
      <c r="C13" s="17">
        <v>53.3</v>
      </c>
      <c r="D13" s="37">
        <v>26.7</v>
      </c>
      <c r="E13" s="66">
        <f>(Лист1!E4+Лист1!E5+Лист1!E34+Лист1!E44+Лист1!E45+Лист1!E55)/1000</f>
        <v>34.200000000000003</v>
      </c>
      <c r="F13" s="66">
        <f>(Лист1!F4+Лист1!F5+Лист1!F34+Лист1!F44+Лист1!F45+Лист1!F55)/1000</f>
        <v>25.4</v>
      </c>
      <c r="H13" s="44">
        <f>(4614.2+16427.9+700+653.2+26918.6)/1000</f>
        <v>49.313900000000004</v>
      </c>
      <c r="K13" s="50" t="s">
        <v>60</v>
      </c>
      <c r="L13" s="59">
        <f>708</f>
        <v>708</v>
      </c>
      <c r="M13" s="60">
        <v>137</v>
      </c>
    </row>
    <row r="14" spans="2:15" ht="20" customHeight="1" x14ac:dyDescent="0.25">
      <c r="B14" s="19" t="s">
        <v>40</v>
      </c>
      <c r="C14" s="20">
        <v>2.7</v>
      </c>
      <c r="D14" s="38">
        <v>3</v>
      </c>
      <c r="E14" s="65">
        <f>(Лист1!E8+Лист1!E12+Лист1!E15+Лист1!E18+Лист1!E19+Лист1!E22+Лист1!E25+Лист1!E36+Лист1!E52+Лист1!E50)/1000</f>
        <v>0.98499999999999999</v>
      </c>
      <c r="F14" s="65">
        <f>(Лист1!F8+Лист1!F12+Лист1!F15+Лист1!F18+Лист1!F19+Лист1!F22+Лист1!F25+Лист1!F36+Лист1!F52+Лист1!F50)/1000</f>
        <v>0.41399999999999998</v>
      </c>
      <c r="H14" s="44">
        <f>(5364.8+16895.9+913.3+653.2+26918.6)/1000-H13</f>
        <v>1.4318999999999988</v>
      </c>
      <c r="K14" s="50" t="s">
        <v>61</v>
      </c>
      <c r="L14" s="59">
        <v>50</v>
      </c>
      <c r="M14" s="60">
        <v>50</v>
      </c>
    </row>
    <row r="15" spans="2:15" ht="20" customHeight="1" x14ac:dyDescent="0.25">
      <c r="B15" s="21" t="s">
        <v>41</v>
      </c>
      <c r="C15" s="22"/>
      <c r="D15" s="22"/>
      <c r="E15" s="22"/>
      <c r="F15" s="22"/>
      <c r="H15" s="45"/>
      <c r="J15" s="18"/>
      <c r="K15" s="50" t="s">
        <v>62</v>
      </c>
      <c r="L15" s="59">
        <v>25</v>
      </c>
      <c r="M15" s="60">
        <v>25</v>
      </c>
    </row>
    <row r="16" spans="2:15" ht="20" customHeight="1" x14ac:dyDescent="0.25">
      <c r="B16" s="23" t="s">
        <v>51</v>
      </c>
      <c r="C16" s="24">
        <v>1.7</v>
      </c>
      <c r="D16" s="39">
        <v>1.9</v>
      </c>
      <c r="E16" s="64">
        <f>(Лист1!E57)/1000</f>
        <v>10</v>
      </c>
      <c r="F16" s="64">
        <f>(Лист1!F57)/1000</f>
        <v>12</v>
      </c>
      <c r="H16" s="44">
        <v>1.78</v>
      </c>
      <c r="J16" s="25"/>
      <c r="K16" s="50" t="s">
        <v>63</v>
      </c>
      <c r="L16" s="59">
        <v>40</v>
      </c>
      <c r="M16" s="60">
        <v>40</v>
      </c>
    </row>
    <row r="17" spans="2:13" ht="20" customHeight="1" x14ac:dyDescent="0.25">
      <c r="B17" s="21" t="s">
        <v>42</v>
      </c>
      <c r="C17" s="22"/>
      <c r="D17" s="22"/>
      <c r="E17" s="22"/>
      <c r="F17" s="22"/>
      <c r="H17" s="45"/>
      <c r="K17" s="50" t="s">
        <v>64</v>
      </c>
      <c r="L17" s="59">
        <v>55</v>
      </c>
      <c r="M17" s="60">
        <v>55</v>
      </c>
    </row>
    <row r="18" spans="2:13" ht="20" customHeight="1" x14ac:dyDescent="0.25">
      <c r="B18" s="26" t="s">
        <v>43</v>
      </c>
      <c r="C18" s="27">
        <v>2.4</v>
      </c>
      <c r="D18" s="40">
        <v>2.4</v>
      </c>
      <c r="E18" s="67">
        <f>(Лист1!E59)/1000</f>
        <v>2.2000000000000002</v>
      </c>
      <c r="F18" s="67">
        <f>(Лист1!F59)/1000</f>
        <v>2.2000000000000002</v>
      </c>
      <c r="H18" s="44">
        <v>2.46</v>
      </c>
      <c r="J18" s="25"/>
      <c r="K18" s="50" t="s">
        <v>65</v>
      </c>
      <c r="L18" s="59">
        <v>28</v>
      </c>
      <c r="M18" s="60">
        <v>28</v>
      </c>
    </row>
    <row r="19" spans="2:13" ht="25" customHeight="1" x14ac:dyDescent="0.25">
      <c r="B19" s="28" t="s">
        <v>44</v>
      </c>
      <c r="C19" s="29">
        <f>SUM(C13:C14,C16,C18)</f>
        <v>60.1</v>
      </c>
      <c r="D19" s="29">
        <f t="shared" ref="D19:H19" si="0">SUM(D13:D14,D16,D18)</f>
        <v>34</v>
      </c>
      <c r="E19" s="29">
        <f t="shared" si="0"/>
        <v>47.385000000000005</v>
      </c>
      <c r="F19" s="29">
        <f t="shared" si="0"/>
        <v>40.014000000000003</v>
      </c>
      <c r="H19" s="43">
        <f t="shared" si="0"/>
        <v>54.985800000000005</v>
      </c>
      <c r="K19" s="50" t="s">
        <v>66</v>
      </c>
      <c r="L19" s="59">
        <v>15</v>
      </c>
      <c r="M19" s="60">
        <v>15</v>
      </c>
    </row>
    <row r="20" spans="2:13" ht="15" customHeight="1" x14ac:dyDescent="0.25">
      <c r="B20" s="9"/>
      <c r="C20" s="9"/>
      <c r="D20" s="9"/>
      <c r="E20" s="9"/>
      <c r="F20" s="30"/>
      <c r="K20" s="50" t="s">
        <v>67</v>
      </c>
      <c r="L20" s="59">
        <v>60</v>
      </c>
      <c r="M20" s="60">
        <v>60</v>
      </c>
    </row>
    <row r="21" spans="2:13" ht="32" customHeight="1" thickBot="1" x14ac:dyDescent="0.25">
      <c r="B21" s="31" t="s">
        <v>45</v>
      </c>
      <c r="C21" s="32">
        <v>73.099999999999994</v>
      </c>
      <c r="D21" s="32">
        <v>73.8</v>
      </c>
      <c r="E21" s="32">
        <v>73.599999999999994</v>
      </c>
      <c r="F21" s="33">
        <v>73.599999999999994</v>
      </c>
      <c r="K21" s="51" t="s">
        <v>68</v>
      </c>
      <c r="L21" s="61">
        <v>4</v>
      </c>
      <c r="M21" s="62">
        <v>4</v>
      </c>
    </row>
    <row r="22" spans="2:13" ht="16" customHeight="1" thickBot="1" x14ac:dyDescent="0.25">
      <c r="B22" s="31"/>
      <c r="C22" s="32"/>
      <c r="D22" s="32"/>
      <c r="E22" s="32"/>
      <c r="F22" s="34"/>
    </row>
    <row r="23" spans="2:13" ht="41" customHeight="1" thickBot="1" x14ac:dyDescent="0.25">
      <c r="B23" s="31" t="s">
        <v>46</v>
      </c>
      <c r="C23" s="31">
        <v>1.2</v>
      </c>
      <c r="D23" s="31">
        <v>1.2</v>
      </c>
      <c r="E23" s="31">
        <v>1.2</v>
      </c>
      <c r="F23" s="31">
        <v>1.2</v>
      </c>
      <c r="K23" s="70" t="s">
        <v>69</v>
      </c>
      <c r="L23" s="71"/>
      <c r="M23" s="72"/>
    </row>
    <row r="24" spans="2:13" x14ac:dyDescent="0.15">
      <c r="F24" s="35"/>
    </row>
    <row r="25" spans="2:13" ht="34" x14ac:dyDescent="0.2">
      <c r="B25" s="31" t="s">
        <v>47</v>
      </c>
      <c r="C25" s="36">
        <v>0.04</v>
      </c>
      <c r="D25" s="36">
        <v>0.04</v>
      </c>
      <c r="E25" s="36">
        <v>0.04</v>
      </c>
      <c r="F25" s="36">
        <v>0.04</v>
      </c>
    </row>
    <row r="26" spans="2:13" x14ac:dyDescent="0.15">
      <c r="F26" s="35"/>
    </row>
  </sheetData>
  <mergeCells count="7">
    <mergeCell ref="K11:M11"/>
    <mergeCell ref="K23:M23"/>
    <mergeCell ref="B3:F3"/>
    <mergeCell ref="B6:F6"/>
    <mergeCell ref="C10:D10"/>
    <mergeCell ref="E10:F10"/>
    <mergeCell ref="K5:M5"/>
  </mergeCells>
  <hyperlinks>
    <hyperlink ref="K7" r:id="rId1" xr:uid="{873C12EF-C60F-1646-8127-4AA64FD5C11F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9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B8A8F-4264-BB46-A8C0-F813FE1A1E16}">
  <dimension ref="D2:G59"/>
  <sheetViews>
    <sheetView topLeftCell="A3" workbookViewId="0">
      <selection activeCell="H50" sqref="H50"/>
    </sheetView>
  </sheetViews>
  <sheetFormatPr baseColWidth="10" defaultColWidth="11" defaultRowHeight="16" x14ac:dyDescent="0.2"/>
  <cols>
    <col min="4" max="4" width="33.1640625" customWidth="1"/>
  </cols>
  <sheetData>
    <row r="2" spans="4:7" x14ac:dyDescent="0.2">
      <c r="G2" t="s">
        <v>0</v>
      </c>
    </row>
    <row r="3" spans="4:7" ht="21" x14ac:dyDescent="0.25">
      <c r="E3" s="41">
        <v>2024</v>
      </c>
      <c r="F3" s="41">
        <v>2025</v>
      </c>
      <c r="G3" s="41">
        <v>2026</v>
      </c>
    </row>
    <row r="4" spans="4:7" x14ac:dyDescent="0.2">
      <c r="D4" s="1" t="s">
        <v>1</v>
      </c>
      <c r="E4" s="2">
        <v>350</v>
      </c>
      <c r="F4" s="2">
        <v>330</v>
      </c>
      <c r="G4" s="2">
        <v>310</v>
      </c>
    </row>
    <row r="5" spans="4:7" x14ac:dyDescent="0.2">
      <c r="D5" s="1" t="s">
        <v>2</v>
      </c>
      <c r="E5" s="2">
        <v>50</v>
      </c>
      <c r="F5" s="2">
        <v>50</v>
      </c>
      <c r="G5" s="2">
        <v>50</v>
      </c>
    </row>
    <row r="6" spans="4:7" x14ac:dyDescent="0.2">
      <c r="D6" s="1" t="s">
        <v>3</v>
      </c>
      <c r="E6" s="2">
        <v>150</v>
      </c>
      <c r="F6" s="2">
        <v>150</v>
      </c>
      <c r="G6" s="2">
        <v>150</v>
      </c>
    </row>
    <row r="7" spans="4:7" x14ac:dyDescent="0.2">
      <c r="E7" s="2"/>
      <c r="F7" s="2"/>
      <c r="G7" s="2"/>
    </row>
    <row r="8" spans="4:7" x14ac:dyDescent="0.2">
      <c r="D8" t="s">
        <v>4</v>
      </c>
      <c r="E8" s="2">
        <f>708</f>
        <v>708</v>
      </c>
      <c r="F8" s="2">
        <v>137</v>
      </c>
      <c r="G8" s="2">
        <v>57</v>
      </c>
    </row>
    <row r="9" spans="4:7" x14ac:dyDescent="0.2">
      <c r="D9" t="s">
        <v>5</v>
      </c>
      <c r="E9" s="2">
        <v>136</v>
      </c>
      <c r="F9" s="2">
        <v>128</v>
      </c>
      <c r="G9" s="2">
        <v>127</v>
      </c>
    </row>
    <row r="10" spans="4:7" x14ac:dyDescent="0.2">
      <c r="D10" t="s">
        <v>25</v>
      </c>
      <c r="E10" s="2"/>
      <c r="F10" s="2"/>
      <c r="G10" s="2"/>
    </row>
    <row r="11" spans="4:7" x14ac:dyDescent="0.2">
      <c r="E11" s="2"/>
      <c r="F11" s="2"/>
      <c r="G11" s="2"/>
    </row>
    <row r="12" spans="4:7" x14ac:dyDescent="0.2">
      <c r="D12" t="s">
        <v>6</v>
      </c>
      <c r="E12" s="2">
        <v>50</v>
      </c>
      <c r="F12" s="2">
        <v>50</v>
      </c>
      <c r="G12" s="2">
        <v>50</v>
      </c>
    </row>
    <row r="13" spans="4:7" x14ac:dyDescent="0.2">
      <c r="D13" t="s">
        <v>7</v>
      </c>
      <c r="E13" s="2">
        <v>60</v>
      </c>
      <c r="F13" s="2">
        <v>60</v>
      </c>
      <c r="G13" s="2">
        <v>60</v>
      </c>
    </row>
    <row r="14" spans="4:7" x14ac:dyDescent="0.2">
      <c r="E14" s="2"/>
      <c r="F14" s="2"/>
      <c r="G14" s="2"/>
    </row>
    <row r="15" spans="4:7" x14ac:dyDescent="0.2">
      <c r="D15" t="s">
        <v>8</v>
      </c>
      <c r="E15" s="2">
        <v>25</v>
      </c>
      <c r="F15" s="2">
        <v>25</v>
      </c>
      <c r="G15" s="2">
        <v>25</v>
      </c>
    </row>
    <row r="16" spans="4:7" x14ac:dyDescent="0.2">
      <c r="D16" t="s">
        <v>9</v>
      </c>
      <c r="E16" s="2">
        <v>58</v>
      </c>
      <c r="F16" s="2">
        <v>58</v>
      </c>
      <c r="G16" s="2">
        <v>58</v>
      </c>
    </row>
    <row r="17" spans="4:7" x14ac:dyDescent="0.2">
      <c r="E17" s="2"/>
      <c r="F17" s="2"/>
      <c r="G17" s="2"/>
    </row>
    <row r="18" spans="4:7" x14ac:dyDescent="0.2">
      <c r="D18" t="s">
        <v>10</v>
      </c>
      <c r="E18" s="2">
        <v>25</v>
      </c>
      <c r="F18" s="2">
        <v>25</v>
      </c>
      <c r="G18" s="2">
        <v>25</v>
      </c>
    </row>
    <row r="19" spans="4:7" x14ac:dyDescent="0.2">
      <c r="D19" t="s">
        <v>11</v>
      </c>
      <c r="E19" s="2">
        <v>15</v>
      </c>
      <c r="F19" s="2">
        <v>15</v>
      </c>
      <c r="G19" s="2">
        <v>15</v>
      </c>
    </row>
    <row r="20" spans="4:7" x14ac:dyDescent="0.2">
      <c r="D20" t="s">
        <v>12</v>
      </c>
      <c r="E20" s="2">
        <v>55</v>
      </c>
      <c r="F20" s="2">
        <v>55</v>
      </c>
      <c r="G20" s="2">
        <v>55</v>
      </c>
    </row>
    <row r="21" spans="4:7" x14ac:dyDescent="0.2">
      <c r="E21" s="2"/>
      <c r="F21" s="2"/>
      <c r="G21" s="2"/>
    </row>
    <row r="22" spans="4:7" x14ac:dyDescent="0.2">
      <c r="D22" t="s">
        <v>13</v>
      </c>
      <c r="E22" s="2">
        <v>28</v>
      </c>
      <c r="F22" s="2">
        <v>28</v>
      </c>
      <c r="G22" s="2">
        <v>28</v>
      </c>
    </row>
    <row r="23" spans="4:7" x14ac:dyDescent="0.2">
      <c r="D23" t="s">
        <v>14</v>
      </c>
      <c r="E23" s="2">
        <v>12</v>
      </c>
      <c r="F23" s="2">
        <v>12</v>
      </c>
      <c r="G23" s="2">
        <v>12</v>
      </c>
    </row>
    <row r="24" spans="4:7" x14ac:dyDescent="0.2">
      <c r="E24" s="2"/>
      <c r="F24" s="2"/>
      <c r="G24" s="2"/>
    </row>
    <row r="25" spans="4:7" x14ac:dyDescent="0.2">
      <c r="D25" t="s">
        <v>15</v>
      </c>
      <c r="E25" s="2">
        <v>15</v>
      </c>
      <c r="F25" s="2">
        <v>15</v>
      </c>
      <c r="G25" s="2">
        <v>15</v>
      </c>
    </row>
    <row r="26" spans="4:7" x14ac:dyDescent="0.2">
      <c r="D26" t="s">
        <v>16</v>
      </c>
      <c r="E26" s="2">
        <v>15</v>
      </c>
      <c r="F26" s="2">
        <v>15</v>
      </c>
      <c r="G26" s="2">
        <v>15</v>
      </c>
    </row>
    <row r="27" spans="4:7" x14ac:dyDescent="0.2">
      <c r="E27" s="2"/>
      <c r="F27" s="2"/>
      <c r="G27" s="2"/>
    </row>
    <row r="28" spans="4:7" x14ac:dyDescent="0.2">
      <c r="D28" t="s">
        <v>17</v>
      </c>
      <c r="E28" s="2"/>
      <c r="F28" s="2"/>
      <c r="G28" s="2"/>
    </row>
    <row r="29" spans="4:7" x14ac:dyDescent="0.2">
      <c r="E29" s="2"/>
      <c r="F29" s="2"/>
      <c r="G29" s="2"/>
    </row>
    <row r="30" spans="4:7" x14ac:dyDescent="0.2">
      <c r="D30" t="s">
        <v>18</v>
      </c>
      <c r="E30" s="2"/>
      <c r="F30" s="2"/>
      <c r="G30" s="2"/>
    </row>
    <row r="31" spans="4:7" x14ac:dyDescent="0.2">
      <c r="D31" t="s">
        <v>19</v>
      </c>
      <c r="E31" s="2"/>
      <c r="F31" s="2"/>
      <c r="G31" s="2"/>
    </row>
    <row r="32" spans="4:7" x14ac:dyDescent="0.2">
      <c r="D32" t="s">
        <v>20</v>
      </c>
      <c r="E32" s="2"/>
      <c r="F32" s="2"/>
      <c r="G32" s="2"/>
    </row>
    <row r="33" spans="4:7" x14ac:dyDescent="0.2">
      <c r="E33" s="2"/>
      <c r="F33" s="2"/>
      <c r="G33" s="2"/>
    </row>
    <row r="34" spans="4:7" x14ac:dyDescent="0.2">
      <c r="D34" t="s">
        <v>55</v>
      </c>
      <c r="E34" s="2">
        <v>3000</v>
      </c>
      <c r="F34" s="2">
        <v>3000</v>
      </c>
      <c r="G34" s="2">
        <v>3000</v>
      </c>
    </row>
    <row r="35" spans="4:7" x14ac:dyDescent="0.2">
      <c r="E35" s="2"/>
      <c r="F35" s="2"/>
      <c r="G35" s="2"/>
    </row>
    <row r="36" spans="4:7" x14ac:dyDescent="0.2">
      <c r="D36" t="s">
        <v>21</v>
      </c>
      <c r="E36" s="2">
        <v>60</v>
      </c>
      <c r="F36" s="2">
        <v>60</v>
      </c>
      <c r="G36" s="2">
        <v>60</v>
      </c>
    </row>
    <row r="37" spans="4:7" x14ac:dyDescent="0.2">
      <c r="D37" t="s">
        <v>22</v>
      </c>
      <c r="E37" s="2">
        <v>20</v>
      </c>
      <c r="F37" s="2">
        <v>20</v>
      </c>
      <c r="G37" s="2">
        <v>20</v>
      </c>
    </row>
    <row r="38" spans="4:7" x14ac:dyDescent="0.2">
      <c r="E38" s="2"/>
      <c r="F38" s="2"/>
      <c r="G38" s="2"/>
    </row>
    <row r="39" spans="4:7" x14ac:dyDescent="0.2">
      <c r="D39" t="s">
        <v>23</v>
      </c>
      <c r="E39" s="2"/>
      <c r="F39" s="2"/>
      <c r="G39" s="2"/>
    </row>
    <row r="40" spans="4:7" x14ac:dyDescent="0.2">
      <c r="D40" t="s">
        <v>24</v>
      </c>
      <c r="E40" s="2"/>
      <c r="F40" s="2"/>
      <c r="G40" s="2"/>
    </row>
    <row r="41" spans="4:7" x14ac:dyDescent="0.2">
      <c r="E41" s="2"/>
      <c r="F41" s="2"/>
      <c r="G41" s="2"/>
    </row>
    <row r="42" spans="4:7" x14ac:dyDescent="0.2">
      <c r="D42" t="s">
        <v>26</v>
      </c>
      <c r="E42" s="2"/>
      <c r="F42" s="2"/>
      <c r="G42" s="2"/>
    </row>
    <row r="43" spans="4:7" x14ac:dyDescent="0.2">
      <c r="E43" s="2"/>
      <c r="F43" s="2"/>
      <c r="G43" s="2"/>
    </row>
    <row r="44" spans="4:7" x14ac:dyDescent="0.2">
      <c r="D44" t="s">
        <v>27</v>
      </c>
      <c r="E44" s="2">
        <v>5400</v>
      </c>
      <c r="F44" s="2">
        <v>6620</v>
      </c>
      <c r="G44" s="2">
        <v>6620</v>
      </c>
    </row>
    <row r="45" spans="4:7" x14ac:dyDescent="0.2">
      <c r="D45" t="s">
        <v>28</v>
      </c>
      <c r="E45" s="2">
        <v>400</v>
      </c>
      <c r="F45" s="2">
        <v>400</v>
      </c>
      <c r="G45" s="2">
        <v>400</v>
      </c>
    </row>
    <row r="46" spans="4:7" x14ac:dyDescent="0.2">
      <c r="D46" t="s">
        <v>29</v>
      </c>
      <c r="E46" s="2">
        <v>190</v>
      </c>
      <c r="F46" s="2">
        <v>200</v>
      </c>
      <c r="G46" s="2">
        <v>200</v>
      </c>
    </row>
    <row r="47" spans="4:7" x14ac:dyDescent="0.2">
      <c r="E47" s="2"/>
      <c r="F47" s="2"/>
      <c r="G47" s="2"/>
    </row>
    <row r="48" spans="4:7" x14ac:dyDescent="0.2">
      <c r="D48" t="s">
        <v>30</v>
      </c>
      <c r="E48" s="2"/>
      <c r="F48" s="2"/>
      <c r="G48" s="2"/>
    </row>
    <row r="49" spans="4:7" x14ac:dyDescent="0.2">
      <c r="E49" s="2"/>
      <c r="F49" s="2"/>
      <c r="G49" s="2"/>
    </row>
    <row r="50" spans="4:7" x14ac:dyDescent="0.2">
      <c r="D50" t="s">
        <v>31</v>
      </c>
      <c r="E50" s="2">
        <v>4</v>
      </c>
      <c r="F50" s="2">
        <v>4</v>
      </c>
      <c r="G50" s="2">
        <v>4</v>
      </c>
    </row>
    <row r="51" spans="4:7" x14ac:dyDescent="0.2">
      <c r="E51" s="2"/>
      <c r="F51" s="2"/>
      <c r="G51" s="2"/>
    </row>
    <row r="52" spans="4:7" x14ac:dyDescent="0.2">
      <c r="D52" t="s">
        <v>32</v>
      </c>
      <c r="E52" s="2">
        <v>55</v>
      </c>
      <c r="F52" s="2">
        <v>55</v>
      </c>
      <c r="G52" s="2">
        <v>55</v>
      </c>
    </row>
    <row r="53" spans="4:7" x14ac:dyDescent="0.2">
      <c r="D53" t="s">
        <v>33</v>
      </c>
      <c r="E53" s="2">
        <v>40</v>
      </c>
      <c r="F53" s="2">
        <v>40</v>
      </c>
      <c r="G53" s="2">
        <v>40</v>
      </c>
    </row>
    <row r="54" spans="4:7" x14ac:dyDescent="0.2">
      <c r="E54" s="2"/>
      <c r="F54" s="2"/>
      <c r="G54" s="2"/>
    </row>
    <row r="55" spans="4:7" x14ac:dyDescent="0.2">
      <c r="D55" t="s">
        <v>34</v>
      </c>
      <c r="E55" s="2">
        <v>25000</v>
      </c>
      <c r="F55" s="2">
        <v>15000</v>
      </c>
      <c r="G55" s="2">
        <v>10000</v>
      </c>
    </row>
    <row r="56" spans="4:7" x14ac:dyDescent="0.2">
      <c r="E56" s="2"/>
      <c r="F56" s="2"/>
      <c r="G56" s="2"/>
    </row>
    <row r="57" spans="4:7" x14ac:dyDescent="0.2">
      <c r="D57" t="s">
        <v>35</v>
      </c>
      <c r="E57" s="2">
        <v>10000</v>
      </c>
      <c r="F57" s="2">
        <v>12000</v>
      </c>
      <c r="G57" s="2">
        <v>13000</v>
      </c>
    </row>
    <row r="58" spans="4:7" x14ac:dyDescent="0.2">
      <c r="E58" s="2"/>
      <c r="F58" s="2"/>
      <c r="G58" s="2"/>
    </row>
    <row r="59" spans="4:7" x14ac:dyDescent="0.2">
      <c r="D59" t="s">
        <v>36</v>
      </c>
      <c r="E59" s="2">
        <v>2200</v>
      </c>
      <c r="F59" s="2">
        <v>2200</v>
      </c>
      <c r="G59" s="2">
        <v>2000</v>
      </c>
    </row>
  </sheetData>
  <hyperlinks>
    <hyperlink ref="D4" r:id="rId1" xr:uid="{E0EA118D-EC7A-4448-9951-3032353DF23C}"/>
    <hyperlink ref="D5" r:id="rId2" xr:uid="{6A918217-BE30-8849-AEAE-57219CD24F80}"/>
    <hyperlink ref="D6" r:id="rId3" xr:uid="{5449BD3B-62B5-4741-814D-864532989FE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Формы</vt:lpstr>
      <vt:lpstr>Лист1</vt:lpstr>
      <vt:lpstr>Формы!Область_печати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Morozov</dc:creator>
  <cp:lastModifiedBy>Microsoft Office User</cp:lastModifiedBy>
  <cp:lastPrinted>2021-06-04T07:54:46Z</cp:lastPrinted>
  <dcterms:created xsi:type="dcterms:W3CDTF">2021-06-01T11:43:10Z</dcterms:created>
  <dcterms:modified xsi:type="dcterms:W3CDTF">2021-06-04T12:56:02Z</dcterms:modified>
</cp:coreProperties>
</file>